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geoffreyhudson/Desktop/"/>
    </mc:Choice>
  </mc:AlternateContent>
  <bookViews>
    <workbookView xWindow="0" yWindow="460" windowWidth="28800" windowHeight="16300" tabRatio="500" activeTab="1"/>
  </bookViews>
  <sheets>
    <sheet name="Staff Records" sheetId="1" r:id="rId1"/>
    <sheet name="Sheet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2" l="1"/>
  <c r="D2" i="1"/>
  <c r="K8" i="1"/>
  <c r="L5" i="2"/>
  <c r="K5" i="2"/>
  <c r="J5" i="2"/>
  <c r="I5" i="2"/>
  <c r="H5" i="2"/>
  <c r="G5" i="2"/>
  <c r="F5" i="2"/>
  <c r="E5" i="2"/>
  <c r="K7" i="1"/>
  <c r="K9" i="1"/>
  <c r="K10" i="1"/>
  <c r="K11" i="1"/>
  <c r="K12" i="1"/>
  <c r="K13" i="1"/>
</calcChain>
</file>

<file path=xl/sharedStrings.xml><?xml version="1.0" encoding="utf-8"?>
<sst xmlns="http://schemas.openxmlformats.org/spreadsheetml/2006/main" count="50" uniqueCount="35">
  <si>
    <t>Staff Records</t>
  </si>
  <si>
    <t>DOB</t>
  </si>
  <si>
    <t>TelExt</t>
  </si>
  <si>
    <t>Department</t>
  </si>
  <si>
    <t>StartDate</t>
  </si>
  <si>
    <t>DaysEmp</t>
  </si>
  <si>
    <t>Salary</t>
  </si>
  <si>
    <t>LastName</t>
  </si>
  <si>
    <t>FirstName</t>
  </si>
  <si>
    <t>Brown</t>
  </si>
  <si>
    <t>Thomas</t>
  </si>
  <si>
    <t>General Manager</t>
  </si>
  <si>
    <t>Smith</t>
  </si>
  <si>
    <t>Mary</t>
  </si>
  <si>
    <t>Personal Assistant</t>
  </si>
  <si>
    <t>Green</t>
  </si>
  <si>
    <t>William</t>
  </si>
  <si>
    <t>Sales</t>
  </si>
  <si>
    <t>Position</t>
  </si>
  <si>
    <t>Executive</t>
  </si>
  <si>
    <t>Sales manager</t>
  </si>
  <si>
    <t>Thomson</t>
  </si>
  <si>
    <t>Gary</t>
  </si>
  <si>
    <t>Salesman</t>
  </si>
  <si>
    <t>Grant</t>
  </si>
  <si>
    <t>Harry</t>
  </si>
  <si>
    <t>Today</t>
  </si>
  <si>
    <t>Susan</t>
  </si>
  <si>
    <t>Administration</t>
  </si>
  <si>
    <t>Office manager</t>
  </si>
  <si>
    <t>Brierley</t>
  </si>
  <si>
    <t>Hutchinson</t>
  </si>
  <si>
    <t>Betty</t>
  </si>
  <si>
    <t>Clerk</t>
  </si>
  <si>
    <t>Staff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</si>
</sst>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[$$-409]* #,##0.00_);_([$$-409]* \(#,##0.00\);_([$$-409]* &quot;-&quot;??_);_(@_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7" sqref="A7"/>
    </sheetView>
  </sheetViews>
  <sheetFormatPr baseColWidth="10" defaultRowHeight="16" x14ac:dyDescent="0.2"/>
  <cols>
    <col min="8" max="8" width="15.33203125" bestFit="1" customWidth="1"/>
    <col min="9" max="9" width="15.33203125" customWidth="1"/>
    <col min="12" max="12" width="12.5" bestFit="1" customWidth="1"/>
  </cols>
  <sheetData>
    <row r="1" spans="1:12" x14ac:dyDescent="0.2">
      <c r="D1" s="1" t="s">
        <v>26</v>
      </c>
    </row>
    <row r="2" spans="1:12" x14ac:dyDescent="0.2">
      <c r="D2" s="4">
        <f ca="1">TODAY()</f>
        <v>42684</v>
      </c>
    </row>
    <row r="3" spans="1:12" x14ac:dyDescent="0.2">
      <c r="D3" s="2" t="s">
        <v>0</v>
      </c>
      <c r="E3" s="2"/>
      <c r="F3" s="2"/>
      <c r="G3" s="2"/>
      <c r="H3" s="2"/>
      <c r="I3" s="2"/>
      <c r="J3" s="2"/>
      <c r="K3" s="2"/>
      <c r="L3" s="2"/>
    </row>
    <row r="5" spans="1:12" x14ac:dyDescent="0.2">
      <c r="A5" t="s">
        <v>34</v>
      </c>
      <c r="D5" s="3" t="s">
        <v>7</v>
      </c>
      <c r="E5" s="3" t="s">
        <v>8</v>
      </c>
      <c r="F5" s="3" t="s">
        <v>2</v>
      </c>
      <c r="G5" s="3" t="s">
        <v>1</v>
      </c>
      <c r="H5" s="3" t="s">
        <v>3</v>
      </c>
      <c r="I5" s="3" t="s">
        <v>18</v>
      </c>
      <c r="J5" s="3" t="s">
        <v>4</v>
      </c>
      <c r="K5" s="3" t="s">
        <v>5</v>
      </c>
      <c r="L5" s="3" t="s">
        <v>6</v>
      </c>
    </row>
    <row r="6" spans="1:12" x14ac:dyDescent="0.2">
      <c r="A6" t="s">
        <v>12</v>
      </c>
    </row>
    <row r="7" spans="1:12" x14ac:dyDescent="0.2">
      <c r="D7" t="s">
        <v>9</v>
      </c>
      <c r="E7" t="s">
        <v>10</v>
      </c>
      <c r="F7">
        <v>2345</v>
      </c>
      <c r="G7" s="4">
        <v>28561</v>
      </c>
      <c r="H7" t="s">
        <v>19</v>
      </c>
      <c r="I7" t="s">
        <v>11</v>
      </c>
      <c r="J7" s="4">
        <v>40302</v>
      </c>
      <c r="K7">
        <f ca="1">$D$2-J7</f>
        <v>2382</v>
      </c>
      <c r="L7" s="5">
        <v>120000</v>
      </c>
    </row>
    <row r="8" spans="1:12" x14ac:dyDescent="0.2">
      <c r="D8" t="s">
        <v>12</v>
      </c>
      <c r="E8" t="s">
        <v>13</v>
      </c>
      <c r="F8">
        <v>2444</v>
      </c>
      <c r="G8" s="4">
        <v>31982</v>
      </c>
      <c r="H8" t="s">
        <v>19</v>
      </c>
      <c r="I8" t="s">
        <v>14</v>
      </c>
      <c r="J8" s="4">
        <v>41170</v>
      </c>
      <c r="K8">
        <f t="shared" ref="K8:K13" ca="1" si="0">$D$2-J8</f>
        <v>1514</v>
      </c>
      <c r="L8" s="5">
        <v>78000</v>
      </c>
    </row>
    <row r="9" spans="1:12" x14ac:dyDescent="0.2">
      <c r="D9" t="s">
        <v>15</v>
      </c>
      <c r="E9" t="s">
        <v>16</v>
      </c>
      <c r="F9">
        <v>2323</v>
      </c>
      <c r="G9" s="4">
        <v>33370</v>
      </c>
      <c r="H9" t="s">
        <v>17</v>
      </c>
      <c r="I9" t="s">
        <v>20</v>
      </c>
      <c r="J9" s="4">
        <v>39873</v>
      </c>
      <c r="K9">
        <f t="shared" ca="1" si="0"/>
        <v>2811</v>
      </c>
      <c r="L9" s="5">
        <v>87000</v>
      </c>
    </row>
    <row r="10" spans="1:12" x14ac:dyDescent="0.2">
      <c r="D10" t="s">
        <v>21</v>
      </c>
      <c r="E10" t="s">
        <v>22</v>
      </c>
      <c r="F10">
        <v>2356</v>
      </c>
      <c r="G10" s="4">
        <v>32665</v>
      </c>
      <c r="H10" t="s">
        <v>17</v>
      </c>
      <c r="I10" t="s">
        <v>23</v>
      </c>
      <c r="J10" s="4">
        <v>39541</v>
      </c>
      <c r="K10">
        <f t="shared" ca="1" si="0"/>
        <v>3143</v>
      </c>
      <c r="L10" s="5">
        <v>64000</v>
      </c>
    </row>
    <row r="11" spans="1:12" x14ac:dyDescent="0.2">
      <c r="D11" t="s">
        <v>24</v>
      </c>
      <c r="E11" t="s">
        <v>25</v>
      </c>
      <c r="F11">
        <v>2145</v>
      </c>
      <c r="G11" s="4">
        <v>27453</v>
      </c>
      <c r="H11" t="s">
        <v>17</v>
      </c>
      <c r="I11" t="s">
        <v>23</v>
      </c>
      <c r="J11" s="4">
        <v>38764</v>
      </c>
      <c r="K11">
        <f t="shared" ca="1" si="0"/>
        <v>3920</v>
      </c>
      <c r="L11" s="5">
        <v>66000</v>
      </c>
    </row>
    <row r="12" spans="1:12" x14ac:dyDescent="0.2">
      <c r="D12" t="s">
        <v>30</v>
      </c>
      <c r="E12" t="s">
        <v>27</v>
      </c>
      <c r="F12">
        <v>2146</v>
      </c>
      <c r="G12" s="4">
        <v>29346</v>
      </c>
      <c r="H12" t="s">
        <v>28</v>
      </c>
      <c r="I12" t="s">
        <v>29</v>
      </c>
      <c r="J12" s="4">
        <v>39115</v>
      </c>
      <c r="K12">
        <f t="shared" ca="1" si="0"/>
        <v>3569</v>
      </c>
      <c r="L12" s="5">
        <v>60000</v>
      </c>
    </row>
    <row r="13" spans="1:12" x14ac:dyDescent="0.2">
      <c r="D13" t="s">
        <v>31</v>
      </c>
      <c r="E13" t="s">
        <v>32</v>
      </c>
      <c r="F13">
        <v>2147</v>
      </c>
      <c r="G13" s="4">
        <v>30238</v>
      </c>
      <c r="H13" t="s">
        <v>28</v>
      </c>
      <c r="I13" t="s">
        <v>33</v>
      </c>
      <c r="J13" s="4">
        <v>40645</v>
      </c>
      <c r="K13">
        <f t="shared" ca="1" si="0"/>
        <v>2039</v>
      </c>
      <c r="L13" s="5">
        <v>52000</v>
      </c>
    </row>
  </sheetData>
  <mergeCells count="1">
    <mergeCell ref="D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M5"/>
  <sheetViews>
    <sheetView tabSelected="1" workbookViewId="0">
      <selection activeCell="K5" sqref="K5"/>
    </sheetView>
  </sheetViews>
  <sheetFormatPr baseColWidth="10" defaultRowHeight="16" x14ac:dyDescent="0.2"/>
  <sheetData>
    <row r="4" spans="5:13" x14ac:dyDescent="0.2">
      <c r="E4" s="3" t="s">
        <v>7</v>
      </c>
      <c r="F4" s="3" t="s">
        <v>8</v>
      </c>
      <c r="G4" s="3" t="s">
        <v>2</v>
      </c>
      <c r="H4" s="3" t="s">
        <v>1</v>
      </c>
      <c r="I4" s="3" t="s">
        <v>3</v>
      </c>
      <c r="J4" s="3" t="s">
        <v>18</v>
      </c>
      <c r="K4" s="3" t="s">
        <v>4</v>
      </c>
      <c r="L4" s="3" t="s">
        <v>5</v>
      </c>
      <c r="M4" s="3" t="s">
        <v>6</v>
      </c>
    </row>
    <row r="5" spans="5:13" x14ac:dyDescent="0.2">
      <c r="E5" t="str">
        <f>VLOOKUP('Staff Records'!$A$6,'Staff Records'!$D$7:$L$13,1,FALSE)</f>
        <v>Smith</v>
      </c>
      <c r="F5" t="str">
        <f>VLOOKUP('Staff Records'!$A$6,'Staff Records'!$D$7:$L$13,2,FALSE)</f>
        <v>Mary</v>
      </c>
      <c r="G5">
        <f>VLOOKUP('Staff Records'!$A$6,'Staff Records'!$D$7:$L$13,3,FALSE)</f>
        <v>2444</v>
      </c>
      <c r="H5">
        <f>VLOOKUP('Staff Records'!$A$6,'Staff Records'!$D$7:$L$13,4,FALSE)</f>
        <v>31982</v>
      </c>
      <c r="I5" t="str">
        <f>VLOOKUP('Staff Records'!$A$6,'Staff Records'!$D$7:$L$13,5,FALSE)</f>
        <v>Executive</v>
      </c>
      <c r="J5" t="str">
        <f>VLOOKUP('Staff Records'!$A$6,'Staff Records'!$D$7:$L$13,6,FALSE)</f>
        <v>Personal Assistant</v>
      </c>
      <c r="K5" s="4">
        <f>VLOOKUP('Staff Records'!$A$6,'Staff Records'!$D$7:$L$13,7,FALSE)</f>
        <v>41170</v>
      </c>
      <c r="L5">
        <f ca="1">VLOOKUP('Staff Records'!$A$6,'Staff Records'!$D$7:$L$13,8,FALSE)</f>
        <v>1514</v>
      </c>
      <c r="M5">
        <f>VLOOKUP('Staff Records'!$A$6,'Staff Records'!$D$7:$L$13,9,FALSE)</f>
        <v>78000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 Records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2016-11-10T06:13:44Z</dcterms:created>
  <dcterms:modified xsi:type="dcterms:W3CDTF">2016-11-10T10:14:08Z</dcterms:modified>
</cp:coreProperties>
</file>